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filterPrivacy="1"/>
  <xr:revisionPtr revIDLastSave="0" documentId="13_ncr:1_{EFC71482-DBDB-4850-A09A-CDA072680E78}" xr6:coauthVersionLast="36" xr6:coauthVersionMax="36" xr10:uidLastSave="{00000000-0000-0000-0000-000000000000}"/>
  <bookViews>
    <workbookView xWindow="0" yWindow="0" windowWidth="22260" windowHeight="12645" xr2:uid="{00000000-000D-0000-FFFF-FFFF00000000}"/>
  </bookViews>
  <sheets>
    <sheet name="DEVIS ESTIMATIF" sheetId="1" r:id="rId1"/>
  </sheets>
  <definedNames>
    <definedName name="_xlnm.Print_Area" localSheetId="0">'DEVIS ESTIMATIF'!$A$2:$E$31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1" l="1"/>
  <c r="F13" i="1"/>
  <c r="G7" i="1"/>
  <c r="E5" i="1"/>
  <c r="G5" i="1" s="1"/>
  <c r="B14" i="1"/>
  <c r="E6" i="1" l="1"/>
  <c r="G6" i="1" s="1"/>
  <c r="E7" i="1"/>
  <c r="E8" i="1"/>
  <c r="G8" i="1" s="1"/>
  <c r="E4" i="1"/>
  <c r="G4" i="1" s="1"/>
  <c r="G9" i="1" l="1"/>
  <c r="E14" i="1"/>
  <c r="E9" i="1"/>
  <c r="E15" i="1" l="1"/>
  <c r="E18" i="1" s="1"/>
  <c r="G14" i="1"/>
  <c r="G15" i="1" s="1"/>
  <c r="G18" i="1" s="1"/>
</calcChain>
</file>

<file path=xl/sharedStrings.xml><?xml version="1.0" encoding="utf-8"?>
<sst xmlns="http://schemas.openxmlformats.org/spreadsheetml/2006/main" count="27" uniqueCount="25">
  <si>
    <t>TGAP</t>
  </si>
  <si>
    <t>Tarif HT par TONNE</t>
  </si>
  <si>
    <t>La TGAP est une taxe évolutive en fonction de la réglementation en vigueur. Le prix unitaire est susceptible de faire l’objet de modifications tout au long du marché en fonction de l‘évolution de cette taxe .</t>
  </si>
  <si>
    <t>TRANSPORT</t>
  </si>
  <si>
    <t>STOCKAGE - TRAITEMENT</t>
  </si>
  <si>
    <t>Quantités estimatives indicatives (tonnes)</t>
  </si>
  <si>
    <t>Ordures ménagères (arrêts techniques)</t>
  </si>
  <si>
    <t>Refus compostage</t>
  </si>
  <si>
    <t>Refus tri pelle</t>
  </si>
  <si>
    <t>Refus collecte sélective</t>
  </si>
  <si>
    <t>Refus Ti valo</t>
  </si>
  <si>
    <t xml:space="preserve"> SOUS-TOTAL STOCKAGE / TRAITEMENT (S)</t>
  </si>
  <si>
    <t>Ordures ménagères &amp; refus</t>
  </si>
  <si>
    <t>Nombre de rotations</t>
  </si>
  <si>
    <t>Tranport HT</t>
  </si>
  <si>
    <t xml:space="preserve">Traitement HT </t>
  </si>
  <si>
    <t>Fait le ,</t>
  </si>
  <si>
    <t>Signature du candidat</t>
  </si>
  <si>
    <t>Les quantités indiquées sont estimatives. Elles constituent une base pour l'analyse de l'offre et n'ont  aucune valeur contractuelle. Accord cadre à bons de commande avec un seul opérateur économique avec un maximum en quantité de 12 000 tonnes.</t>
  </si>
  <si>
    <t>TOTAL TRANSPORT - TRAITEMENT  POUR UNE ANNEE</t>
  </si>
  <si>
    <t>TOTAL  HT</t>
  </si>
  <si>
    <t>TOTAL HT</t>
  </si>
  <si>
    <t>TOTAL  TTC</t>
  </si>
  <si>
    <t>TOTAL TTC</t>
  </si>
  <si>
    <t>TAUX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</si>
</sst>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7">
    <font>
      <sz val="11"/>
      <color theme="1"/>
      <name val="Calibri"/>
      <family val="2"/>
      <scheme val="minor"/>
    </font>
    <font>
      <sz val="12"/>
      <color theme="1"/>
      <name val="Times New Roman"/>
      <family val="1"/>
    </font>
    <font>
      <b/>
      <sz val="12"/>
      <color theme="1"/>
      <name val="Times New Roman"/>
      <family val="1"/>
    </font>
    <font>
      <b/>
      <sz val="12"/>
      <color theme="1"/>
      <name val="Open Sans"/>
      <family val="2"/>
    </font>
    <font>
      <b/>
      <sz val="14"/>
      <color theme="1"/>
      <name val="Calibri"/>
      <family val="2"/>
      <scheme val="minor"/>
    </font>
    <font>
      <b/>
      <sz val="16"/>
      <color theme="1"/>
      <name val="Calibri"/>
      <family val="2"/>
      <scheme val="minor"/>
    </font>
    <font>
      <b/>
      <sz val="18"/>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rgb="FFFFC00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s>
  <cellStyleXfs count="1">
    <xf numFmtId="0" fontId="0" fillId="0" borderId="0"/>
  </cellStyleXfs>
  <cellXfs count="69">
    <xf numFmtId="0" fontId="0" fillId="0" borderId="0" xfId="0"/>
    <xf numFmtId="0" fontId="1" fillId="0" borderId="0" xfId="0" applyFont="1" applyAlignment="1">
      <alignment horizontal="justify" vertical="center"/>
    </xf>
    <xf numFmtId="0" fontId="2" fillId="0" borderId="1"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protection locked="0"/>
    </xf>
    <xf numFmtId="0" fontId="2" fillId="0" borderId="11"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Protection="1">
      <protection locked="0"/>
    </xf>
    <xf numFmtId="0" fontId="1" fillId="0" borderId="0" xfId="0" applyFont="1" applyAlignment="1" applyProtection="1">
      <alignment horizontal="justify" vertical="center"/>
      <protection locked="0"/>
    </xf>
    <xf numFmtId="0" fontId="2" fillId="0" borderId="3" xfId="0" applyFont="1" applyBorder="1" applyAlignment="1" applyProtection="1">
      <alignment horizontal="center" vertical="center" wrapText="1"/>
      <protection locked="0"/>
    </xf>
    <xf numFmtId="4" fontId="2" fillId="2" borderId="2" xfId="0" applyNumberFormat="1" applyFont="1" applyFill="1" applyBorder="1" applyAlignment="1" applyProtection="1">
      <alignment horizontal="center" vertical="center"/>
    </xf>
    <xf numFmtId="4" fontId="2" fillId="2" borderId="12" xfId="0" applyNumberFormat="1" applyFont="1" applyFill="1" applyBorder="1" applyAlignment="1" applyProtection="1">
      <alignment horizontal="center" vertical="center"/>
    </xf>
    <xf numFmtId="1" fontId="1" fillId="0" borderId="1" xfId="0" applyNumberFormat="1" applyFont="1" applyBorder="1" applyAlignment="1" applyProtection="1">
      <alignment horizontal="center" vertical="center"/>
      <protection locked="0"/>
    </xf>
    <xf numFmtId="0" fontId="3" fillId="3" borderId="2" xfId="0" applyFont="1" applyFill="1" applyBorder="1" applyAlignment="1">
      <alignment horizontal="center" vertical="center" wrapText="1"/>
    </xf>
    <xf numFmtId="4" fontId="3" fillId="3" borderId="4" xfId="0" applyNumberFormat="1" applyFont="1" applyFill="1" applyBorder="1" applyAlignment="1">
      <alignment horizontal="center" vertical="center" wrapText="1"/>
    </xf>
    <xf numFmtId="164" fontId="1" fillId="0" borderId="3" xfId="0" applyNumberFormat="1" applyFont="1" applyBorder="1" applyAlignment="1" applyProtection="1">
      <alignment horizontal="center" vertical="center"/>
      <protection locked="0"/>
    </xf>
    <xf numFmtId="2" fontId="1" fillId="0" borderId="3" xfId="0" applyNumberFormat="1" applyFont="1" applyBorder="1" applyAlignment="1" applyProtection="1">
      <alignment horizontal="center" vertical="center"/>
      <protection locked="0"/>
    </xf>
    <xf numFmtId="164" fontId="1" fillId="0" borderId="11" xfId="0" applyNumberFormat="1" applyFont="1" applyBorder="1" applyAlignment="1" applyProtection="1">
      <alignment horizontal="center" vertical="center"/>
      <protection locked="0"/>
    </xf>
    <xf numFmtId="2" fontId="1" fillId="0" borderId="11" xfId="0" applyNumberFormat="1" applyFont="1" applyBorder="1" applyAlignment="1" applyProtection="1">
      <alignment horizontal="center" vertical="center"/>
      <protection locked="0"/>
    </xf>
    <xf numFmtId="164" fontId="1" fillId="0" borderId="13" xfId="0" applyNumberFormat="1" applyFont="1" applyBorder="1" applyAlignment="1" applyProtection="1">
      <alignment horizontal="center" vertical="center"/>
      <protection locked="0"/>
    </xf>
    <xf numFmtId="2" fontId="1" fillId="0" borderId="13" xfId="0" applyNumberFormat="1" applyFont="1" applyBorder="1" applyAlignment="1" applyProtection="1">
      <alignment horizontal="center" vertical="center"/>
      <protection locked="0"/>
    </xf>
    <xf numFmtId="0" fontId="0" fillId="0" borderId="0" xfId="0" applyBorder="1" applyAlignment="1">
      <alignment horizontal="center" wrapText="1"/>
    </xf>
    <xf numFmtId="0" fontId="2" fillId="2" borderId="3" xfId="0" applyFont="1" applyFill="1" applyBorder="1" applyAlignment="1" applyProtection="1">
      <alignment vertical="center"/>
      <protection locked="0"/>
    </xf>
    <xf numFmtId="0" fontId="2" fillId="0" borderId="4" xfId="0" applyFont="1" applyBorder="1" applyAlignment="1" applyProtection="1">
      <alignment horizontal="center" vertical="center" wrapText="1"/>
      <protection locked="0"/>
    </xf>
    <xf numFmtId="0" fontId="2" fillId="2" borderId="4" xfId="0" applyFont="1" applyFill="1" applyBorder="1" applyAlignment="1" applyProtection="1">
      <alignment horizontal="center" vertical="center"/>
      <protection locked="0"/>
    </xf>
    <xf numFmtId="4" fontId="3" fillId="3" borderId="1" xfId="0" applyNumberFormat="1" applyFont="1" applyFill="1" applyBorder="1" applyAlignment="1">
      <alignment vertical="center" wrapText="1"/>
    </xf>
    <xf numFmtId="2" fontId="1" fillId="0" borderId="15" xfId="0" applyNumberFormat="1" applyFont="1" applyBorder="1" applyAlignment="1" applyProtection="1">
      <alignment horizontal="center" vertical="center" wrapText="1"/>
      <protection locked="0"/>
    </xf>
    <xf numFmtId="2" fontId="1" fillId="0" borderId="2" xfId="0" applyNumberFormat="1" applyFont="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2" xfId="0" applyFont="1" applyFill="1" applyBorder="1" applyAlignment="1">
      <alignment horizontal="center" vertical="center" wrapText="1"/>
    </xf>
    <xf numFmtId="4" fontId="4" fillId="3" borderId="10" xfId="0" applyNumberFormat="1" applyFont="1" applyFill="1" applyBorder="1" applyAlignment="1">
      <alignment horizontal="center" vertical="center"/>
    </xf>
    <xf numFmtId="4" fontId="4" fillId="3" borderId="3" xfId="0" applyNumberFormat="1" applyFont="1" applyFill="1" applyBorder="1" applyAlignment="1">
      <alignment horizontal="center" vertical="center"/>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14" xfId="0" applyBorder="1" applyAlignment="1">
      <alignment horizontal="center" wrapText="1"/>
    </xf>
    <xf numFmtId="0" fontId="0" fillId="0" borderId="0" xfId="0" applyBorder="1" applyAlignment="1">
      <alignment horizontal="center" wrapText="1"/>
    </xf>
    <xf numFmtId="0" fontId="0" fillId="0" borderId="17"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4" xfId="0" applyBorder="1" applyAlignment="1">
      <alignment horizontal="center" wrapText="1"/>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4" xfId="0" applyFont="1" applyFill="1" applyBorder="1" applyAlignment="1">
      <alignment horizontal="center" vertical="center"/>
    </xf>
    <xf numFmtId="0" fontId="2" fillId="0" borderId="8"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6" fillId="3" borderId="15" xfId="0" applyFont="1" applyFill="1" applyBorder="1" applyAlignment="1">
      <alignment horizontal="center" vertical="center"/>
    </xf>
    <xf numFmtId="0" fontId="0" fillId="0" borderId="16" xfId="0" applyBorder="1" applyAlignment="1"/>
    <xf numFmtId="0" fontId="0" fillId="0" borderId="2" xfId="0" applyBorder="1" applyAlignment="1"/>
    <xf numFmtId="0" fontId="6" fillId="3" borderId="16" xfId="0" applyFont="1" applyFill="1" applyBorder="1" applyAlignment="1">
      <alignment horizontal="center" vertical="center"/>
    </xf>
    <xf numFmtId="0" fontId="6" fillId="3" borderId="2" xfId="0" applyFont="1" applyFill="1" applyBorder="1" applyAlignment="1">
      <alignment horizontal="center" vertical="center"/>
    </xf>
    <xf numFmtId="0" fontId="0" fillId="0" borderId="0" xfId="0" applyBorder="1" applyAlignment="1" applyProtection="1">
      <alignment horizontal="center" vertical="center" wrapText="1"/>
      <protection locked="0"/>
    </xf>
    <xf numFmtId="9" fontId="2" fillId="2" borderId="10" xfId="0" applyNumberFormat="1" applyFont="1" applyFill="1" applyBorder="1" applyAlignment="1" applyProtection="1">
      <alignment horizontal="center" vertical="center"/>
    </xf>
    <xf numFmtId="9" fontId="0" fillId="0" borderId="18" xfId="0" applyNumberFormat="1" applyBorder="1" applyAlignment="1">
      <alignment horizontal="center" vertical="center"/>
    </xf>
    <xf numFmtId="9" fontId="0" fillId="0" borderId="3" xfId="0" applyNumberFormat="1" applyBorder="1" applyAlignment="1">
      <alignment horizontal="center" vertical="center"/>
    </xf>
    <xf numFmtId="9" fontId="2" fillId="2" borderId="2" xfId="0" applyNumberFormat="1" applyFont="1" applyFill="1" applyBorder="1" applyAlignment="1" applyProtection="1">
      <alignment horizontal="center" vertical="center"/>
    </xf>
    <xf numFmtId="4" fontId="4" fillId="2" borderId="10" xfId="0" applyNumberFormat="1" applyFont="1" applyFill="1" applyBorder="1" applyAlignment="1">
      <alignment horizontal="center" vertical="center"/>
    </xf>
    <xf numFmtId="4" fontId="4" fillId="2" borderId="3"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0"/>
  <sheetViews>
    <sheetView showZeros="0" tabSelected="1" zoomScale="85" zoomScaleNormal="85" workbookViewId="0">
      <selection activeCell="C14" sqref="C14:D14"/>
    </sheetView>
  </sheetViews>
  <sheetFormatPr baseColWidth="10" defaultColWidth="9.140625" defaultRowHeight="15"/>
  <cols>
    <col min="1" max="1" width="25.85546875" customWidth="1"/>
    <col min="2" max="2" width="17.42578125" customWidth="1"/>
    <col min="3" max="3" width="13" customWidth="1"/>
    <col min="4" max="4" width="11.7109375" customWidth="1"/>
    <col min="5" max="5" width="14.42578125" customWidth="1"/>
    <col min="6" max="6" width="11.42578125" customWidth="1"/>
    <col min="7" max="7" width="15.140625" customWidth="1"/>
  </cols>
  <sheetData>
    <row r="1" spans="1:7" ht="23.25" customHeight="1" thickBot="1"/>
    <row r="2" spans="1:7" ht="27" customHeight="1" thickBot="1">
      <c r="A2" s="57" t="s">
        <v>4</v>
      </c>
      <c r="B2" s="58"/>
      <c r="C2" s="58"/>
      <c r="D2" s="58"/>
      <c r="E2" s="58"/>
      <c r="F2" s="58"/>
      <c r="G2" s="59"/>
    </row>
    <row r="3" spans="1:7" ht="60.75" customHeight="1" thickBot="1">
      <c r="A3" s="23" t="s">
        <v>1</v>
      </c>
      <c r="B3" s="10" t="s">
        <v>5</v>
      </c>
      <c r="C3" s="10" t="s">
        <v>15</v>
      </c>
      <c r="D3" s="24" t="s">
        <v>0</v>
      </c>
      <c r="E3" s="25" t="s">
        <v>20</v>
      </c>
      <c r="F3" s="25" t="s">
        <v>24</v>
      </c>
      <c r="G3" s="25" t="s">
        <v>22</v>
      </c>
    </row>
    <row r="4" spans="1:7" ht="24.75" customHeight="1" thickBot="1">
      <c r="A4" s="4" t="s">
        <v>7</v>
      </c>
      <c r="B4" s="3">
        <v>2500</v>
      </c>
      <c r="C4" s="18"/>
      <c r="D4" s="19"/>
      <c r="E4" s="12">
        <f t="shared" ref="E4:E8" si="0">B4*(C4+D4)</f>
        <v>0</v>
      </c>
      <c r="F4" s="63">
        <v>0.1</v>
      </c>
      <c r="G4" s="12">
        <f>E4*(1+$F$4)</f>
        <v>0</v>
      </c>
    </row>
    <row r="5" spans="1:7" ht="24.75" customHeight="1" thickBot="1">
      <c r="A5" s="6" t="s">
        <v>8</v>
      </c>
      <c r="B5" s="5">
        <v>1500</v>
      </c>
      <c r="C5" s="20"/>
      <c r="D5" s="21"/>
      <c r="E5" s="12">
        <f>B5*(C5+D5)</f>
        <v>0</v>
      </c>
      <c r="F5" s="64"/>
      <c r="G5" s="12">
        <f>E5*(1+$F$4)</f>
        <v>0</v>
      </c>
    </row>
    <row r="6" spans="1:7" ht="24.75" customHeight="1" thickBot="1">
      <c r="A6" s="6" t="s">
        <v>10</v>
      </c>
      <c r="B6" s="5">
        <v>6000</v>
      </c>
      <c r="C6" s="20"/>
      <c r="D6" s="21"/>
      <c r="E6" s="12">
        <f t="shared" si="0"/>
        <v>0</v>
      </c>
      <c r="F6" s="64"/>
      <c r="G6" s="12">
        <f t="shared" ref="G6:G8" si="1">E6*(1+$F$4)</f>
        <v>0</v>
      </c>
    </row>
    <row r="7" spans="1:7" ht="24.75" customHeight="1" thickBot="1">
      <c r="A7" s="6" t="s">
        <v>9</v>
      </c>
      <c r="B7" s="5">
        <v>500</v>
      </c>
      <c r="C7" s="20"/>
      <c r="D7" s="21"/>
      <c r="E7" s="12">
        <f t="shared" si="0"/>
        <v>0</v>
      </c>
      <c r="F7" s="64"/>
      <c r="G7" s="12">
        <f t="shared" si="1"/>
        <v>0</v>
      </c>
    </row>
    <row r="8" spans="1:7" ht="30.75" customHeight="1" thickBot="1">
      <c r="A8" s="10" t="s">
        <v>6</v>
      </c>
      <c r="B8" s="7">
        <v>1500</v>
      </c>
      <c r="C8" s="16"/>
      <c r="D8" s="17"/>
      <c r="E8" s="11">
        <f t="shared" si="0"/>
        <v>0</v>
      </c>
      <c r="F8" s="65"/>
      <c r="G8" s="12">
        <f t="shared" si="1"/>
        <v>0</v>
      </c>
    </row>
    <row r="9" spans="1:7" ht="25.5" customHeight="1" thickBot="1">
      <c r="A9" s="35" t="s">
        <v>11</v>
      </c>
      <c r="B9" s="36"/>
      <c r="C9" s="36"/>
      <c r="D9" s="37"/>
      <c r="E9" s="15">
        <f>SUM(E4:E8)</f>
        <v>0</v>
      </c>
      <c r="F9" s="15"/>
      <c r="G9" s="15">
        <f>SUM(G4:G8)</f>
        <v>0</v>
      </c>
    </row>
    <row r="10" spans="1:7" ht="15.75">
      <c r="A10" s="8"/>
      <c r="B10" s="9"/>
      <c r="C10" s="8"/>
      <c r="D10" s="8"/>
      <c r="E10" s="8"/>
      <c r="F10" s="8"/>
    </row>
    <row r="11" spans="1:7" ht="16.5" thickBot="1">
      <c r="B11" s="1"/>
    </row>
    <row r="12" spans="1:7" ht="24" thickBot="1">
      <c r="A12" s="57" t="s">
        <v>3</v>
      </c>
      <c r="B12" s="60"/>
      <c r="C12" s="60"/>
      <c r="D12" s="60"/>
      <c r="E12" s="60"/>
      <c r="F12" s="60"/>
      <c r="G12" s="61"/>
    </row>
    <row r="13" spans="1:7" ht="32.25" customHeight="1" thickBot="1">
      <c r="A13" s="23" t="s">
        <v>1</v>
      </c>
      <c r="B13" s="10" t="s">
        <v>13</v>
      </c>
      <c r="C13" s="55" t="s">
        <v>14</v>
      </c>
      <c r="D13" s="56"/>
      <c r="E13" s="25" t="s">
        <v>21</v>
      </c>
      <c r="F13" s="25" t="str">
        <f>F3</f>
        <v>TAUX</v>
      </c>
      <c r="G13" s="25" t="s">
        <v>23</v>
      </c>
    </row>
    <row r="14" spans="1:7" ht="32.25" thickBot="1">
      <c r="A14" s="2" t="s">
        <v>12</v>
      </c>
      <c r="B14" s="13">
        <f>SUM(B4:B8)/17</f>
        <v>705.88235294117646</v>
      </c>
      <c r="C14" s="27"/>
      <c r="D14" s="28"/>
      <c r="E14" s="11">
        <f>B14*C14</f>
        <v>0</v>
      </c>
      <c r="F14" s="66">
        <f>+F4</f>
        <v>0.1</v>
      </c>
      <c r="G14" s="12">
        <f>E14*(1+$F$14)</f>
        <v>0</v>
      </c>
    </row>
    <row r="15" spans="1:7" ht="32.25" customHeight="1" thickBot="1">
      <c r="A15" s="35" t="s">
        <v>11</v>
      </c>
      <c r="B15" s="36"/>
      <c r="C15" s="37"/>
      <c r="D15" s="14"/>
      <c r="E15" s="26">
        <f>SUM(E14:E14)</f>
        <v>0</v>
      </c>
      <c r="F15" s="26"/>
      <c r="G15" s="26">
        <f>SUM(G14:G14)</f>
        <v>0</v>
      </c>
    </row>
    <row r="17" spans="1:7" ht="15.75" thickBot="1"/>
    <row r="18" spans="1:7" ht="21" customHeight="1">
      <c r="A18" s="49" t="s">
        <v>19</v>
      </c>
      <c r="B18" s="50"/>
      <c r="C18" s="50"/>
      <c r="D18" s="51"/>
      <c r="E18" s="38">
        <f>E15+E9</f>
        <v>0</v>
      </c>
      <c r="F18" s="67"/>
      <c r="G18" s="38">
        <f>G15+G9</f>
        <v>0</v>
      </c>
    </row>
    <row r="19" spans="1:7" ht="15.75" customHeight="1" thickBot="1">
      <c r="A19" s="52"/>
      <c r="B19" s="53"/>
      <c r="C19" s="53"/>
      <c r="D19" s="54"/>
      <c r="E19" s="39"/>
      <c r="F19" s="68"/>
      <c r="G19" s="39"/>
    </row>
    <row r="21" spans="1:7" ht="15.75" thickBot="1"/>
    <row r="22" spans="1:7">
      <c r="A22" s="40" t="s">
        <v>18</v>
      </c>
      <c r="B22" s="41"/>
      <c r="C22" s="41"/>
      <c r="D22" s="41"/>
      <c r="E22" s="42"/>
      <c r="F22" s="22"/>
    </row>
    <row r="23" spans="1:7">
      <c r="A23" s="43"/>
      <c r="B23" s="44"/>
      <c r="C23" s="44"/>
      <c r="D23" s="44"/>
      <c r="E23" s="45"/>
      <c r="F23" s="22"/>
    </row>
    <row r="24" spans="1:7" ht="15.75" thickBot="1">
      <c r="A24" s="46"/>
      <c r="B24" s="47"/>
      <c r="C24" s="47"/>
      <c r="D24" s="47"/>
      <c r="E24" s="48"/>
      <c r="F24" s="22"/>
    </row>
    <row r="25" spans="1:7" ht="15.75" thickBot="1"/>
    <row r="26" spans="1:7" ht="15.75" customHeight="1">
      <c r="A26" s="29" t="s">
        <v>2</v>
      </c>
      <c r="B26" s="30"/>
      <c r="C26" s="30"/>
      <c r="D26" s="30"/>
      <c r="E26" s="31"/>
      <c r="F26" s="62"/>
    </row>
    <row r="27" spans="1:7" ht="36.75" customHeight="1" thickBot="1">
      <c r="A27" s="32"/>
      <c r="B27" s="33"/>
      <c r="C27" s="33"/>
      <c r="D27" s="33"/>
      <c r="E27" s="34"/>
      <c r="F27" s="62"/>
    </row>
    <row r="30" spans="1:7">
      <c r="A30" t="s">
        <v>16</v>
      </c>
      <c r="C30" t="s">
        <v>17</v>
      </c>
    </row>
  </sheetData>
  <sheetProtection password="CFE3" sheet="1" selectLockedCells="1"/>
  <protectedRanges>
    <protectedRange password="CF23" sqref="B14" name="Plage2"/>
    <protectedRange password="CF23" sqref="B4:B8" name="Plage1"/>
  </protectedRanges>
  <mergeCells count="12">
    <mergeCell ref="C13:D13"/>
    <mergeCell ref="A2:G2"/>
    <mergeCell ref="A9:D9"/>
    <mergeCell ref="A12:G12"/>
    <mergeCell ref="G18:G19"/>
    <mergeCell ref="F4:F8"/>
    <mergeCell ref="C14:D14"/>
    <mergeCell ref="A26:E27"/>
    <mergeCell ref="A15:C15"/>
    <mergeCell ref="E18:E19"/>
    <mergeCell ref="A22:E24"/>
    <mergeCell ref="A18:D19"/>
  </mergeCells>
  <pageMargins left="0.70866141732283472" right="0.70866141732283472" top="0.74803149606299213" bottom="0.74803149606299213" header="0.31496062992125984" footer="0.31496062992125984"/>
  <pageSetup paperSize="9" orientation="portrait" horizontalDpi="1200" verticalDpi="1200" r:id="rId1"/>
  <headerFooter>
    <oddHeader>&amp;L&amp;G&amp;C&amp;"Times New Roman,Gras"&amp;14DEVIS ESTIMATIF INDICATIF</oddHeader>
    <oddFooter>&amp;CAO 2022-02  - Transport &amp; Traitement des Refus de tri &amp; des ordures ménagères issus des sites de KERVAL</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DEVIS ESTIMATIF</vt:lpstr>
      <vt:lpstr>'DEVIS ESTIMATIF'!Zone_d_impression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2022-06-08T09:09:49Z</dcterms:modified>
</cp:coreProperties>
</file>